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2020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<sst xmlns="http://schemas.openxmlformats.org/spreadsheetml/2006/main" count="56" uniqueCount="52">
  <si>
    <t>Nr.                   crt.</t>
  </si>
  <si>
    <t>Nr. Contr.</t>
  </si>
  <si>
    <t>AMBULATORIUL</t>
  </si>
  <si>
    <t xml:space="preserve">IANUARIE </t>
  </si>
  <si>
    <t>Diminuare ref 21/02.2017</t>
  </si>
  <si>
    <t xml:space="preserve">FEBRUARIE </t>
  </si>
  <si>
    <t>Majorare ref 21/02.2017</t>
  </si>
  <si>
    <t>Diminuare ref 33/09.03.2017</t>
  </si>
  <si>
    <t>MARTIE</t>
  </si>
  <si>
    <t>dim. cnf.ref. 58 (Ev.C) / 03.01.2017</t>
  </si>
  <si>
    <t>Majorare ref 29/ 02.03.2017</t>
  </si>
  <si>
    <t>Majorare ref 33/09.03.2017</t>
  </si>
  <si>
    <t>Diminuare ref 35/15.03.2017</t>
  </si>
  <si>
    <t>Diminuare ref 65/24.04</t>
  </si>
  <si>
    <t xml:space="preserve">MARTIE </t>
  </si>
  <si>
    <t>AUGUST</t>
  </si>
  <si>
    <t>ALEX CLINIC SRL</t>
  </si>
  <si>
    <t>ANALDA  SRL</t>
  </si>
  <si>
    <t>ANGELESCU - CENTRUL BALNEAR SI REABILTARE MEDICALA  SRL(fost nr.2210)de la 01.08.16</t>
  </si>
  <si>
    <t>ARCADIA POLICL.SRL</t>
  </si>
  <si>
    <t>C.M.HYGEEA</t>
  </si>
  <si>
    <t>CM DOMENICO</t>
  </si>
  <si>
    <t>CARDIOMED SRL</t>
  </si>
  <si>
    <t>CM DIAGNOSTIC SI TRAT. SRL</t>
  </si>
  <si>
    <t>CENTRUL MEDICAL RECUPERARE NICOLINA</t>
  </si>
  <si>
    <t>CENTURION X MED</t>
  </si>
  <si>
    <t>CONSULTING PARTENER SRL</t>
  </si>
  <si>
    <t>SC DELV SRL</t>
  </si>
  <si>
    <t>SC DION MEDICAL SRL</t>
  </si>
  <si>
    <t>EUROMEDICAL Phy.Sup.</t>
  </si>
  <si>
    <t>FIZIOMEDICA SRL</t>
  </si>
  <si>
    <t>FUNDATIA Gr.T Popa</t>
  </si>
  <si>
    <t>SC KINEGO SRL</t>
  </si>
  <si>
    <t>SC KINETIC FIT SRL</t>
  </si>
  <si>
    <t>MARCONSULT SRL</t>
  </si>
  <si>
    <t xml:space="preserve">MEDFIZ SCM </t>
  </si>
  <si>
    <t>MEDICINA FIZ.SI RECUP. Rusu-Stamate</t>
  </si>
  <si>
    <t>MITROPOLIA MOLDOVEI SI BUCOVINEI</t>
  </si>
  <si>
    <t>SC RK MEDCENTER</t>
  </si>
  <si>
    <t>SALEX GIM SRL</t>
  </si>
  <si>
    <t>SALINA IASI</t>
  </si>
  <si>
    <t>SC SANFIZ SRL</t>
  </si>
  <si>
    <t>SPITALUL CAI FERATE IASI</t>
  </si>
  <si>
    <t>SP RECUPERARE</t>
  </si>
  <si>
    <t>SPITALSF.SPIRIDON</t>
  </si>
  <si>
    <t>SPITAL MUN.PASCANI</t>
  </si>
  <si>
    <t>STEFANIA MEDICAL SRL</t>
  </si>
  <si>
    <t>T.B.R.C.M. - SC DE TRATAMENT BALNEAR SI RECUPERARE A CAPACITATII DE MUNCA</t>
  </si>
  <si>
    <t>TANASA SILVIU ION</t>
  </si>
  <si>
    <t>TRANSMED EXPERT SRL</t>
  </si>
  <si>
    <t>VASIMEDICA SRL</t>
  </si>
  <si>
    <t>TOTAL GENERAL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</si>
</sst>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" fontId="1" fillId="0" borderId="1" xfId="15" applyNumberFormat="1" applyFont="1" applyFill="1" applyBorder="1" applyAlignment="1">
      <alignment horizontal="center" vertical="center" wrapText="1"/>
    </xf>
    <xf numFmtId="1" fontId="1" fillId="0" borderId="2" xfId="15" applyNumberFormat="1" applyFont="1" applyFill="1" applyBorder="1" applyAlignment="1">
      <alignment horizontal="center" vertical="center" wrapText="1"/>
    </xf>
    <xf numFmtId="2" fontId="1" fillId="2" borderId="2" xfId="15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" fontId="1" fillId="0" borderId="5" xfId="15" applyNumberFormat="1" applyFont="1" applyFill="1" applyBorder="1" applyAlignment="1">
      <alignment horizontal="center" vertical="center" wrapText="1"/>
    </xf>
    <xf numFmtId="1" fontId="1" fillId="0" borderId="6" xfId="15" applyNumberFormat="1" applyFont="1" applyFill="1" applyBorder="1" applyAlignment="1">
      <alignment horizontal="center" vertical="center" wrapText="1"/>
    </xf>
    <xf numFmtId="2" fontId="1" fillId="2" borderId="6" xfId="15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2" fontId="4" fillId="2" borderId="7" xfId="15" applyNumberFormat="1" applyFont="1" applyFill="1" applyBorder="1" applyAlignment="1">
      <alignment horizontal="left" vertical="center" wrapText="1"/>
    </xf>
    <xf numFmtId="4" fontId="0" fillId="2" borderId="7" xfId="0" applyNumberFormat="1" applyFont="1" applyFill="1" applyBorder="1" applyAlignment="1">
      <alignment vertical="center"/>
    </xf>
    <xf numFmtId="4" fontId="0" fillId="3" borderId="7" xfId="0" applyNumberFormat="1" applyFont="1" applyFill="1" applyBorder="1" applyAlignment="1">
      <alignment vertical="center"/>
    </xf>
    <xf numFmtId="4" fontId="0" fillId="2" borderId="10" xfId="0" applyNumberFormat="1" applyFont="1" applyFill="1" applyBorder="1" applyAlignment="1">
      <alignment vertical="center"/>
    </xf>
    <xf numFmtId="4" fontId="0" fillId="3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2" fontId="4" fillId="2" borderId="7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/>
    </xf>
    <xf numFmtId="2" fontId="4" fillId="2" borderId="12" xfId="15" applyNumberFormat="1" applyFont="1" applyFill="1" applyBorder="1" applyAlignment="1">
      <alignment horizontal="left" vertical="center" wrapText="1"/>
    </xf>
    <xf numFmtId="4" fontId="0" fillId="2" borderId="12" xfId="0" applyNumberFormat="1" applyFont="1" applyFill="1" applyBorder="1" applyAlignment="1">
      <alignment vertical="center"/>
    </xf>
    <xf numFmtId="4" fontId="0" fillId="2" borderId="13" xfId="0" applyNumberFormat="1" applyFont="1" applyFill="1" applyBorder="1" applyAlignment="1">
      <alignment vertical="center"/>
    </xf>
    <xf numFmtId="2" fontId="4" fillId="2" borderId="7" xfId="20" applyNumberFormat="1" applyFont="1" applyFill="1" applyBorder="1" applyAlignment="1">
      <alignment horizontal="left" vertical="center" wrapText="1"/>
      <protection/>
    </xf>
    <xf numFmtId="0" fontId="3" fillId="0" borderId="7" xfId="0" applyNumberFormat="1" applyFont="1" applyBorder="1" applyAlignment="1">
      <alignment horizontal="center" vertical="center"/>
    </xf>
    <xf numFmtId="0" fontId="4" fillId="0" borderId="0" xfId="19" applyFont="1" applyFill="1" applyBorder="1" applyAlignment="1">
      <alignment vertical="center"/>
      <protection/>
    </xf>
    <xf numFmtId="4" fontId="0" fillId="3" borderId="12" xfId="0" applyNumberFormat="1" applyFont="1" applyFill="1" applyBorder="1" applyAlignment="1">
      <alignment vertical="center"/>
    </xf>
    <xf numFmtId="3" fontId="4" fillId="0" borderId="7" xfId="20" applyNumberFormat="1" applyFont="1" applyFill="1" applyBorder="1" applyAlignment="1">
      <alignment vertical="center"/>
      <protection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3" fillId="4" borderId="15" xfId="0" applyFont="1" applyFill="1" applyBorder="1" applyAlignment="1" applyProtection="1">
      <alignment horizontal="center" vertical="center"/>
      <protection locked="0"/>
    </xf>
    <xf numFmtId="0" fontId="3" fillId="4" borderId="16" xfId="0" applyFont="1" applyFill="1" applyBorder="1" applyAlignment="1" applyProtection="1">
      <alignment horizontal="center" vertical="center"/>
      <protection locked="0"/>
    </xf>
    <xf numFmtId="4" fontId="3" fillId="4" borderId="17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" fontId="5" fillId="0" borderId="0" xfId="0" applyNumberFormat="1" applyFont="1" applyFill="1" applyAlignment="1">
      <alignment horizontal="center" vertical="center"/>
    </xf>
    <xf numFmtId="2" fontId="5" fillId="2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horizontal="center" vertical="center"/>
    </xf>
    <xf numFmtId="4" fontId="5" fillId="2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_evaluare_laboratoare_06_ian_2007" xfId="19"/>
    <cellStyle name="Normal_telefoane CA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8"/>
  <sheetViews>
    <sheetView tabSelected="1" workbookViewId="0" topLeftCell="A25">
      <selection activeCell="BA1" sqref="T1:BA16384"/>
    </sheetView>
  </sheetViews>
  <sheetFormatPr defaultColWidth="9.140625" defaultRowHeight="12.75"/>
  <cols>
    <col min="1" max="1" width="4.421875" style="41" customWidth="1"/>
    <col min="2" max="2" width="6.421875" style="49" customWidth="1"/>
    <col min="3" max="3" width="31.28125" style="43" customWidth="1"/>
    <col min="4" max="5" width="12.8515625" style="44" hidden="1" customWidth="1"/>
    <col min="6" max="6" width="11.57421875" style="44" hidden="1" customWidth="1"/>
    <col min="7" max="10" width="13.421875" style="25" hidden="1" customWidth="1"/>
    <col min="11" max="11" width="12.140625" style="25" hidden="1" customWidth="1" collapsed="1"/>
    <col min="12" max="12" width="13.28125" style="25" hidden="1" customWidth="1"/>
    <col min="13" max="15" width="10.8515625" style="25" hidden="1" customWidth="1"/>
    <col min="16" max="16" width="12.57421875" style="25" hidden="1" customWidth="1"/>
    <col min="17" max="18" width="12.00390625" style="25" hidden="1" customWidth="1"/>
    <col min="19" max="19" width="11.28125" style="25" hidden="1" customWidth="1" collapsed="1"/>
    <col min="20" max="20" width="13.00390625" style="25" customWidth="1" collapsed="1"/>
    <col min="21" max="16384" width="9.140625" style="25" customWidth="1"/>
  </cols>
  <sheetData>
    <row r="1" spans="1:20" s="9" customFormat="1" ht="46.5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3</v>
      </c>
      <c r="G1" s="4" t="s">
        <v>5</v>
      </c>
      <c r="H1" s="4" t="s">
        <v>6</v>
      </c>
      <c r="I1" s="4" t="s">
        <v>4</v>
      </c>
      <c r="J1" s="4" t="s">
        <v>7</v>
      </c>
      <c r="K1" s="5" t="s">
        <v>5</v>
      </c>
      <c r="L1" s="6" t="s">
        <v>8</v>
      </c>
      <c r="M1" s="6" t="s">
        <v>9</v>
      </c>
      <c r="N1" s="4" t="s">
        <v>4</v>
      </c>
      <c r="O1" s="4" t="s">
        <v>10</v>
      </c>
      <c r="P1" s="4" t="s">
        <v>11</v>
      </c>
      <c r="Q1" s="4" t="s">
        <v>12</v>
      </c>
      <c r="R1" s="4" t="s">
        <v>13</v>
      </c>
      <c r="S1" s="7" t="s">
        <v>14</v>
      </c>
      <c r="T1" s="8" t="s">
        <v>15</v>
      </c>
    </row>
    <row r="2" spans="1:20" s="9" customFormat="1" ht="27.75" customHeight="1">
      <c r="A2" s="10"/>
      <c r="B2" s="11"/>
      <c r="C2" s="12"/>
      <c r="D2" s="13"/>
      <c r="E2" s="13"/>
      <c r="F2" s="14"/>
      <c r="G2" s="13"/>
      <c r="H2" s="13"/>
      <c r="I2" s="13"/>
      <c r="J2" s="13"/>
      <c r="K2" s="14"/>
      <c r="L2" s="15"/>
      <c r="M2" s="15"/>
      <c r="N2" s="13"/>
      <c r="O2" s="13"/>
      <c r="P2" s="13"/>
      <c r="Q2" s="13"/>
      <c r="R2" s="13"/>
      <c r="S2" s="16"/>
      <c r="T2" s="17"/>
    </row>
    <row r="3" spans="1:20" ht="18" customHeight="1">
      <c r="A3" s="18">
        <v>1</v>
      </c>
      <c r="B3" s="19">
        <v>2209</v>
      </c>
      <c r="C3" s="20" t="s">
        <v>16</v>
      </c>
      <c r="D3" s="21">
        <v>16950.54</v>
      </c>
      <c r="E3" s="21">
        <v>15.54</v>
      </c>
      <c r="F3" s="22">
        <f aca="true" t="shared" si="0" ref="F3:F37">D3-E3</f>
        <v>16935</v>
      </c>
      <c r="G3" s="21">
        <v>19775.64</v>
      </c>
      <c r="H3" s="21">
        <v>15.54</v>
      </c>
      <c r="I3" s="21"/>
      <c r="J3" s="21">
        <v>19.18</v>
      </c>
      <c r="K3" s="22">
        <f aca="true" t="shared" si="1" ref="K3:K37">G3+H3-I3-J3</f>
        <v>19772</v>
      </c>
      <c r="L3" s="21">
        <v>19775.64</v>
      </c>
      <c r="M3" s="23"/>
      <c r="N3" s="23"/>
      <c r="O3" s="23"/>
      <c r="P3" s="23">
        <v>19.18</v>
      </c>
      <c r="Q3" s="23"/>
      <c r="R3" s="23">
        <v>21.82</v>
      </c>
      <c r="S3" s="24">
        <f aca="true" t="shared" si="2" ref="S3:S37">L3-M3-N3+O3+P3-Q3-R3</f>
        <v>19773</v>
      </c>
      <c r="T3" s="22">
        <v>22045.32</v>
      </c>
    </row>
    <row r="4" spans="1:20" ht="18" customHeight="1">
      <c r="A4" s="18">
        <f aca="true" t="shared" si="3" ref="A4:A37">A3+1</f>
        <v>2</v>
      </c>
      <c r="B4" s="19">
        <v>1822</v>
      </c>
      <c r="C4" s="20" t="s">
        <v>17</v>
      </c>
      <c r="D4" s="21">
        <v>23308.21</v>
      </c>
      <c r="E4" s="21">
        <v>9.71</v>
      </c>
      <c r="F4" s="22">
        <f t="shared" si="0"/>
        <v>23298.5</v>
      </c>
      <c r="G4" s="21">
        <v>27192.92</v>
      </c>
      <c r="H4" s="21">
        <v>9.71</v>
      </c>
      <c r="I4" s="21"/>
      <c r="J4" s="21">
        <v>22.63</v>
      </c>
      <c r="K4" s="22">
        <f t="shared" si="1"/>
        <v>27179.999999999996</v>
      </c>
      <c r="L4" s="21">
        <v>27192.92</v>
      </c>
      <c r="M4" s="23"/>
      <c r="N4" s="23"/>
      <c r="O4" s="23"/>
      <c r="P4" s="23">
        <v>22.63</v>
      </c>
      <c r="Q4" s="23"/>
      <c r="R4" s="23">
        <v>10.05</v>
      </c>
      <c r="S4" s="24">
        <f t="shared" si="2"/>
        <v>27205.5</v>
      </c>
      <c r="T4" s="22">
        <v>27752.76</v>
      </c>
    </row>
    <row r="5" spans="1:20" ht="33.75" customHeight="1">
      <c r="A5" s="18">
        <f t="shared" si="3"/>
        <v>3</v>
      </c>
      <c r="B5" s="19">
        <v>3359</v>
      </c>
      <c r="C5" s="20" t="s">
        <v>18</v>
      </c>
      <c r="D5" s="21">
        <v>20580.32</v>
      </c>
      <c r="E5" s="21">
        <v>0.32</v>
      </c>
      <c r="F5" s="22">
        <f t="shared" si="0"/>
        <v>20580</v>
      </c>
      <c r="G5" s="21">
        <v>24010.37</v>
      </c>
      <c r="H5" s="21">
        <v>0.32</v>
      </c>
      <c r="I5" s="21"/>
      <c r="J5" s="21">
        <v>22.19</v>
      </c>
      <c r="K5" s="22">
        <f t="shared" si="1"/>
        <v>23988.5</v>
      </c>
      <c r="L5" s="21">
        <v>24010.37</v>
      </c>
      <c r="M5" s="23"/>
      <c r="N5" s="23"/>
      <c r="O5" s="23"/>
      <c r="P5" s="23">
        <v>22.19</v>
      </c>
      <c r="Q5" s="23"/>
      <c r="R5" s="23">
        <v>2.56</v>
      </c>
      <c r="S5" s="24">
        <f t="shared" si="2"/>
        <v>24029.999999999996</v>
      </c>
      <c r="T5" s="22">
        <v>21762.54</v>
      </c>
    </row>
    <row r="6" spans="1:20" ht="18" customHeight="1">
      <c r="A6" s="18">
        <f t="shared" si="3"/>
        <v>4</v>
      </c>
      <c r="B6" s="19">
        <v>2663</v>
      </c>
      <c r="C6" s="27" t="s">
        <v>19</v>
      </c>
      <c r="D6" s="21">
        <v>13059.83</v>
      </c>
      <c r="E6" s="21">
        <v>37.83</v>
      </c>
      <c r="F6" s="22">
        <f t="shared" si="0"/>
        <v>13022</v>
      </c>
      <c r="G6" s="21">
        <v>15236.48</v>
      </c>
      <c r="H6" s="21">
        <v>37.83</v>
      </c>
      <c r="I6" s="21"/>
      <c r="J6" s="21">
        <v>8.31</v>
      </c>
      <c r="K6" s="22">
        <f t="shared" si="1"/>
        <v>15266</v>
      </c>
      <c r="L6" s="21">
        <v>15236.48</v>
      </c>
      <c r="M6" s="23"/>
      <c r="N6" s="23"/>
      <c r="O6" s="23"/>
      <c r="P6" s="23">
        <v>8.31</v>
      </c>
      <c r="Q6" s="23"/>
      <c r="R6" s="23">
        <v>24.79</v>
      </c>
      <c r="S6" s="24">
        <f t="shared" si="2"/>
        <v>15219.999999999998</v>
      </c>
      <c r="T6" s="22">
        <v>20885.29</v>
      </c>
    </row>
    <row r="7" spans="1:20" ht="18" customHeight="1">
      <c r="A7" s="18">
        <f t="shared" si="3"/>
        <v>5</v>
      </c>
      <c r="B7" s="19">
        <v>2213</v>
      </c>
      <c r="C7" s="20" t="s">
        <v>20</v>
      </c>
      <c r="D7" s="21">
        <v>19489.73</v>
      </c>
      <c r="E7" s="21">
        <v>16.73</v>
      </c>
      <c r="F7" s="22">
        <f t="shared" si="0"/>
        <v>19473</v>
      </c>
      <c r="G7" s="21">
        <v>22738.02</v>
      </c>
      <c r="H7" s="21">
        <v>16.73</v>
      </c>
      <c r="I7" s="21"/>
      <c r="J7" s="21">
        <v>29.25</v>
      </c>
      <c r="K7" s="22">
        <f t="shared" si="1"/>
        <v>22725.5</v>
      </c>
      <c r="L7" s="21">
        <v>22738.02</v>
      </c>
      <c r="M7" s="23"/>
      <c r="N7" s="23"/>
      <c r="O7" s="23"/>
      <c r="P7" s="23">
        <v>29.25</v>
      </c>
      <c r="Q7" s="23"/>
      <c r="R7" s="23">
        <v>7.27</v>
      </c>
      <c r="S7" s="24">
        <f t="shared" si="2"/>
        <v>22760</v>
      </c>
      <c r="T7" s="22">
        <v>21550.23</v>
      </c>
    </row>
    <row r="8" spans="1:20" ht="18" customHeight="1">
      <c r="A8" s="18">
        <f t="shared" si="3"/>
        <v>6</v>
      </c>
      <c r="B8" s="28">
        <v>3360</v>
      </c>
      <c r="C8" s="29" t="s">
        <v>21</v>
      </c>
      <c r="D8" s="30">
        <v>8109.74</v>
      </c>
      <c r="E8" s="30">
        <v>171.74</v>
      </c>
      <c r="F8" s="22">
        <f t="shared" si="0"/>
        <v>7938</v>
      </c>
      <c r="G8" s="30">
        <v>9461.36</v>
      </c>
      <c r="H8" s="30">
        <v>171.74</v>
      </c>
      <c r="I8" s="30"/>
      <c r="J8" s="30">
        <v>421.6</v>
      </c>
      <c r="K8" s="22">
        <f t="shared" si="1"/>
        <v>9211.5</v>
      </c>
      <c r="L8" s="30">
        <v>9461.36</v>
      </c>
      <c r="M8" s="31"/>
      <c r="N8" s="31"/>
      <c r="O8" s="31"/>
      <c r="P8" s="31">
        <v>421.6</v>
      </c>
      <c r="Q8" s="31"/>
      <c r="R8" s="31">
        <v>234.96</v>
      </c>
      <c r="S8" s="24">
        <f t="shared" si="2"/>
        <v>9648.000000000002</v>
      </c>
      <c r="T8" s="22">
        <v>12185.71</v>
      </c>
    </row>
    <row r="9" spans="1:20" ht="18" customHeight="1">
      <c r="A9" s="18">
        <f t="shared" si="3"/>
        <v>7</v>
      </c>
      <c r="B9" s="19">
        <v>2370</v>
      </c>
      <c r="C9" s="20" t="s">
        <v>22</v>
      </c>
      <c r="D9" s="21">
        <v>7868.09</v>
      </c>
      <c r="E9" s="21">
        <v>16.09</v>
      </c>
      <c r="F9" s="22">
        <f t="shared" si="0"/>
        <v>7852</v>
      </c>
      <c r="G9" s="21">
        <v>9179.44</v>
      </c>
      <c r="H9" s="21">
        <v>16.09</v>
      </c>
      <c r="I9" s="21">
        <v>1409.04</v>
      </c>
      <c r="J9" s="21">
        <v>16.49</v>
      </c>
      <c r="K9" s="22">
        <f t="shared" si="1"/>
        <v>7770.000000000001</v>
      </c>
      <c r="L9" s="21">
        <v>9179.44</v>
      </c>
      <c r="M9" s="23"/>
      <c r="N9" s="23">
        <v>1409.04</v>
      </c>
      <c r="O9" s="23"/>
      <c r="P9" s="23">
        <v>16.49</v>
      </c>
      <c r="Q9" s="23"/>
      <c r="R9" s="23">
        <v>1962.89</v>
      </c>
      <c r="S9" s="24">
        <f t="shared" si="2"/>
        <v>5824</v>
      </c>
      <c r="T9" s="22">
        <v>13520.18</v>
      </c>
    </row>
    <row r="10" spans="1:20" ht="18" customHeight="1">
      <c r="A10" s="18">
        <f t="shared" si="3"/>
        <v>8</v>
      </c>
      <c r="B10" s="19">
        <v>2838</v>
      </c>
      <c r="C10" s="20" t="s">
        <v>23</v>
      </c>
      <c r="D10" s="21">
        <v>16792.22</v>
      </c>
      <c r="E10" s="21">
        <v>25.72</v>
      </c>
      <c r="F10" s="22">
        <f t="shared" si="0"/>
        <v>16766.5</v>
      </c>
      <c r="G10" s="21">
        <v>19590.91</v>
      </c>
      <c r="H10" s="21">
        <v>25.72</v>
      </c>
      <c r="I10" s="21"/>
      <c r="J10" s="21">
        <v>6.13</v>
      </c>
      <c r="K10" s="22">
        <f t="shared" si="1"/>
        <v>19610.5</v>
      </c>
      <c r="L10" s="21">
        <v>19590.91</v>
      </c>
      <c r="M10" s="23"/>
      <c r="N10" s="23"/>
      <c r="O10" s="23"/>
      <c r="P10" s="23">
        <v>6.13</v>
      </c>
      <c r="Q10" s="23"/>
      <c r="R10" s="23">
        <v>25.04</v>
      </c>
      <c r="S10" s="24">
        <f t="shared" si="2"/>
        <v>19572</v>
      </c>
      <c r="T10" s="22">
        <v>17206.89</v>
      </c>
    </row>
    <row r="11" spans="1:20" ht="22.5" customHeight="1">
      <c r="A11" s="18">
        <f t="shared" si="3"/>
        <v>9</v>
      </c>
      <c r="B11" s="19">
        <v>3328</v>
      </c>
      <c r="C11" s="32" t="s">
        <v>24</v>
      </c>
      <c r="D11" s="21">
        <v>28909.14</v>
      </c>
      <c r="E11" s="21">
        <v>377.14</v>
      </c>
      <c r="F11" s="22">
        <f t="shared" si="0"/>
        <v>28532</v>
      </c>
      <c r="G11" s="21">
        <v>33727.33</v>
      </c>
      <c r="H11" s="21">
        <v>0</v>
      </c>
      <c r="I11" s="21">
        <f>629.73+1174.69</f>
        <v>1804.42</v>
      </c>
      <c r="J11" s="21">
        <v>23.91</v>
      </c>
      <c r="K11" s="22">
        <f t="shared" si="1"/>
        <v>31899.000000000004</v>
      </c>
      <c r="L11" s="21">
        <v>33727.33</v>
      </c>
      <c r="M11" s="23"/>
      <c r="N11" s="23">
        <v>1174.69</v>
      </c>
      <c r="O11" s="23"/>
      <c r="P11" s="23">
        <v>23.91</v>
      </c>
      <c r="Q11" s="23"/>
      <c r="R11" s="23">
        <v>37.55</v>
      </c>
      <c r="S11" s="24">
        <f t="shared" si="2"/>
        <v>32539.000000000004</v>
      </c>
      <c r="T11" s="22">
        <v>30179.73</v>
      </c>
    </row>
    <row r="12" spans="1:20" ht="18" customHeight="1">
      <c r="A12" s="18">
        <f t="shared" si="3"/>
        <v>10</v>
      </c>
      <c r="B12" s="19">
        <v>2722</v>
      </c>
      <c r="C12" s="20" t="s">
        <v>25</v>
      </c>
      <c r="D12" s="21">
        <v>14473.39</v>
      </c>
      <c r="E12" s="21">
        <v>13.39</v>
      </c>
      <c r="F12" s="22">
        <f t="shared" si="0"/>
        <v>14460</v>
      </c>
      <c r="G12" s="21">
        <v>16885.63</v>
      </c>
      <c r="H12" s="21">
        <v>13.39</v>
      </c>
      <c r="I12" s="21"/>
      <c r="J12" s="21">
        <v>37.02</v>
      </c>
      <c r="K12" s="22">
        <f t="shared" si="1"/>
        <v>16862</v>
      </c>
      <c r="L12" s="21">
        <v>16885.63</v>
      </c>
      <c r="M12" s="23"/>
      <c r="N12" s="23"/>
      <c r="O12" s="23"/>
      <c r="P12" s="23">
        <v>37.02</v>
      </c>
      <c r="Q12" s="23"/>
      <c r="R12" s="23">
        <v>8.65</v>
      </c>
      <c r="S12" s="24">
        <f t="shared" si="2"/>
        <v>16914</v>
      </c>
      <c r="T12" s="22">
        <v>16682.86</v>
      </c>
    </row>
    <row r="13" spans="1:20" ht="18" customHeight="1">
      <c r="A13" s="18">
        <f t="shared" si="3"/>
        <v>11</v>
      </c>
      <c r="B13" s="19">
        <v>2459</v>
      </c>
      <c r="C13" s="20" t="s">
        <v>26</v>
      </c>
      <c r="D13" s="21">
        <v>15745.51</v>
      </c>
      <c r="E13" s="21">
        <v>11.51</v>
      </c>
      <c r="F13" s="22">
        <f t="shared" si="0"/>
        <v>15734</v>
      </c>
      <c r="G13" s="21">
        <v>18369.75</v>
      </c>
      <c r="H13" s="21">
        <v>11.51</v>
      </c>
      <c r="I13" s="21"/>
      <c r="J13" s="21">
        <v>3025.26</v>
      </c>
      <c r="K13" s="22">
        <f t="shared" si="1"/>
        <v>15355.999999999998</v>
      </c>
      <c r="L13" s="21">
        <v>18369.75</v>
      </c>
      <c r="M13" s="23"/>
      <c r="N13" s="23"/>
      <c r="O13" s="23"/>
      <c r="P13" s="23">
        <v>3025.26</v>
      </c>
      <c r="Q13" s="23"/>
      <c r="R13" s="23">
        <v>1088.01</v>
      </c>
      <c r="S13" s="24">
        <f t="shared" si="2"/>
        <v>20307.000000000004</v>
      </c>
      <c r="T13" s="22">
        <v>22225.14</v>
      </c>
    </row>
    <row r="14" spans="1:20" ht="18" customHeight="1">
      <c r="A14" s="18">
        <f t="shared" si="3"/>
        <v>12</v>
      </c>
      <c r="B14" s="19">
        <v>3353</v>
      </c>
      <c r="C14" s="32" t="s">
        <v>27</v>
      </c>
      <c r="D14" s="21">
        <v>15813.07</v>
      </c>
      <c r="E14" s="21">
        <v>18.57</v>
      </c>
      <c r="F14" s="22">
        <f t="shared" si="0"/>
        <v>15794.5</v>
      </c>
      <c r="G14" s="21">
        <v>18448.59</v>
      </c>
      <c r="H14" s="21">
        <v>18.57</v>
      </c>
      <c r="I14" s="21"/>
      <c r="J14" s="21">
        <v>37.66</v>
      </c>
      <c r="K14" s="22">
        <f t="shared" si="1"/>
        <v>18429.5</v>
      </c>
      <c r="L14" s="21">
        <v>18448.59</v>
      </c>
      <c r="M14" s="23"/>
      <c r="N14" s="23"/>
      <c r="O14" s="23"/>
      <c r="P14" s="23">
        <v>37.66</v>
      </c>
      <c r="Q14" s="23"/>
      <c r="R14" s="23">
        <v>33.75</v>
      </c>
      <c r="S14" s="24">
        <f t="shared" si="2"/>
        <v>18452.5</v>
      </c>
      <c r="T14" s="22">
        <v>19513.71</v>
      </c>
    </row>
    <row r="15" spans="1:20" ht="18" customHeight="1">
      <c r="A15" s="18">
        <f t="shared" si="3"/>
        <v>13</v>
      </c>
      <c r="B15" s="19">
        <v>3355</v>
      </c>
      <c r="C15" s="32" t="s">
        <v>28</v>
      </c>
      <c r="D15" s="21">
        <v>9335.11</v>
      </c>
      <c r="E15" s="21">
        <v>33.11</v>
      </c>
      <c r="F15" s="22">
        <f t="shared" si="0"/>
        <v>9302</v>
      </c>
      <c r="G15" s="21">
        <v>10890.97</v>
      </c>
      <c r="H15" s="21">
        <v>33.11</v>
      </c>
      <c r="I15" s="21"/>
      <c r="J15" s="21">
        <v>8.08</v>
      </c>
      <c r="K15" s="22">
        <f t="shared" si="1"/>
        <v>10916</v>
      </c>
      <c r="L15" s="21">
        <v>10890.97</v>
      </c>
      <c r="M15" s="23"/>
      <c r="N15" s="23"/>
      <c r="O15" s="23"/>
      <c r="P15" s="23">
        <v>8.08</v>
      </c>
      <c r="Q15" s="23"/>
      <c r="R15" s="23">
        <v>361.05</v>
      </c>
      <c r="S15" s="24">
        <f t="shared" si="2"/>
        <v>10538</v>
      </c>
      <c r="T15" s="22">
        <v>0</v>
      </c>
    </row>
    <row r="16" spans="1:20" ht="18" customHeight="1">
      <c r="A16" s="18">
        <f t="shared" si="3"/>
        <v>14</v>
      </c>
      <c r="B16" s="19">
        <v>1925</v>
      </c>
      <c r="C16" s="27" t="s">
        <v>29</v>
      </c>
      <c r="D16" s="21">
        <v>8208.31</v>
      </c>
      <c r="E16" s="21">
        <v>1914.31</v>
      </c>
      <c r="F16" s="22">
        <f t="shared" si="0"/>
        <v>6294</v>
      </c>
      <c r="G16" s="21">
        <v>9576.37</v>
      </c>
      <c r="H16" s="21">
        <v>1914.31</v>
      </c>
      <c r="I16" s="21"/>
      <c r="J16" s="21">
        <v>1488.68</v>
      </c>
      <c r="K16" s="22">
        <f t="shared" si="1"/>
        <v>10002</v>
      </c>
      <c r="L16" s="21">
        <v>9576.37</v>
      </c>
      <c r="M16" s="23">
        <v>9576.37</v>
      </c>
      <c r="N16" s="23"/>
      <c r="O16" s="23">
        <v>9576.37</v>
      </c>
      <c r="P16" s="23">
        <v>1488.68</v>
      </c>
      <c r="Q16" s="23"/>
      <c r="R16" s="23">
        <v>31.05</v>
      </c>
      <c r="S16" s="24">
        <f t="shared" si="2"/>
        <v>11034.000000000002</v>
      </c>
      <c r="T16" s="22">
        <v>10288.17</v>
      </c>
    </row>
    <row r="17" spans="1:20" ht="18" customHeight="1">
      <c r="A17" s="18">
        <f t="shared" si="3"/>
        <v>15</v>
      </c>
      <c r="B17" s="19">
        <v>1664</v>
      </c>
      <c r="C17" s="20" t="s">
        <v>30</v>
      </c>
      <c r="D17" s="21">
        <v>20775.89</v>
      </c>
      <c r="E17" s="21">
        <v>1342.89</v>
      </c>
      <c r="F17" s="22">
        <f t="shared" si="0"/>
        <v>19433</v>
      </c>
      <c r="G17" s="21">
        <v>24238.55</v>
      </c>
      <c r="H17" s="21">
        <v>1342.89</v>
      </c>
      <c r="I17" s="21"/>
      <c r="J17" s="21">
        <v>25.44</v>
      </c>
      <c r="K17" s="22">
        <f t="shared" si="1"/>
        <v>25556</v>
      </c>
      <c r="L17" s="21">
        <v>24238.55</v>
      </c>
      <c r="M17" s="23"/>
      <c r="N17" s="23"/>
      <c r="O17" s="23"/>
      <c r="P17" s="23">
        <v>25.44</v>
      </c>
      <c r="Q17" s="23"/>
      <c r="R17" s="23">
        <v>13.49</v>
      </c>
      <c r="S17" s="24">
        <f t="shared" si="2"/>
        <v>24250.499999999996</v>
      </c>
      <c r="T17" s="22">
        <v>23224.74</v>
      </c>
    </row>
    <row r="18" spans="1:20" ht="18" customHeight="1">
      <c r="A18" s="18">
        <f t="shared" si="3"/>
        <v>16</v>
      </c>
      <c r="B18" s="19">
        <v>2368</v>
      </c>
      <c r="C18" s="20" t="s">
        <v>31</v>
      </c>
      <c r="D18" s="21">
        <v>6899.72</v>
      </c>
      <c r="E18" s="21">
        <v>19.72</v>
      </c>
      <c r="F18" s="22">
        <f t="shared" si="0"/>
        <v>6880</v>
      </c>
      <c r="G18" s="21">
        <v>8049.66</v>
      </c>
      <c r="H18" s="21">
        <v>19.72</v>
      </c>
      <c r="I18" s="21"/>
      <c r="J18" s="21">
        <v>15.38</v>
      </c>
      <c r="K18" s="22">
        <f t="shared" si="1"/>
        <v>8054</v>
      </c>
      <c r="L18" s="21">
        <v>8049.66</v>
      </c>
      <c r="M18" s="23"/>
      <c r="N18" s="23"/>
      <c r="O18" s="23"/>
      <c r="P18" s="23">
        <v>15.38</v>
      </c>
      <c r="Q18" s="23"/>
      <c r="R18" s="23">
        <v>39.04</v>
      </c>
      <c r="S18" s="24">
        <f t="shared" si="2"/>
        <v>8026</v>
      </c>
      <c r="T18" s="22">
        <v>8741.59</v>
      </c>
    </row>
    <row r="19" spans="1:20" ht="18" customHeight="1">
      <c r="A19" s="18">
        <f t="shared" si="3"/>
        <v>17</v>
      </c>
      <c r="B19" s="33">
        <v>3555</v>
      </c>
      <c r="C19" s="34" t="s">
        <v>32</v>
      </c>
      <c r="D19" s="30"/>
      <c r="E19" s="30"/>
      <c r="F19" s="35">
        <v>0</v>
      </c>
      <c r="G19" s="30"/>
      <c r="H19" s="30"/>
      <c r="I19" s="30"/>
      <c r="J19" s="30"/>
      <c r="K19" s="35">
        <v>0</v>
      </c>
      <c r="L19" s="30"/>
      <c r="M19" s="31"/>
      <c r="N19" s="31"/>
      <c r="O19" s="31"/>
      <c r="P19" s="31"/>
      <c r="Q19" s="31"/>
      <c r="R19" s="31"/>
      <c r="S19" s="24">
        <f>L19-M19-N19+O19+P19-Q19-R19</f>
        <v>0</v>
      </c>
      <c r="T19" s="22">
        <v>9815.67</v>
      </c>
    </row>
    <row r="20" spans="1:20" ht="18" customHeight="1">
      <c r="A20" s="18">
        <f t="shared" si="3"/>
        <v>18</v>
      </c>
      <c r="B20" s="33">
        <v>3556</v>
      </c>
      <c r="C20" s="36" t="s">
        <v>33</v>
      </c>
      <c r="D20" s="30"/>
      <c r="E20" s="30"/>
      <c r="F20" s="35">
        <v>0</v>
      </c>
      <c r="G20" s="30"/>
      <c r="H20" s="30"/>
      <c r="I20" s="30"/>
      <c r="J20" s="30"/>
      <c r="K20" s="35">
        <v>0</v>
      </c>
      <c r="L20" s="30"/>
      <c r="M20" s="31"/>
      <c r="N20" s="31"/>
      <c r="O20" s="31"/>
      <c r="P20" s="31"/>
      <c r="Q20" s="31"/>
      <c r="R20" s="31"/>
      <c r="S20" s="24">
        <f>L20-M20-N20+O20+P20-Q20-R20</f>
        <v>0</v>
      </c>
      <c r="T20" s="22">
        <v>18386.54</v>
      </c>
    </row>
    <row r="21" spans="1:20" ht="18" customHeight="1">
      <c r="A21" s="18">
        <f t="shared" si="3"/>
        <v>19</v>
      </c>
      <c r="B21" s="28">
        <v>3361</v>
      </c>
      <c r="C21" s="29" t="s">
        <v>34</v>
      </c>
      <c r="D21" s="30">
        <v>10567.69</v>
      </c>
      <c r="E21" s="30">
        <v>7981.69</v>
      </c>
      <c r="F21" s="22">
        <f t="shared" si="0"/>
        <v>2586.000000000001</v>
      </c>
      <c r="G21" s="30">
        <v>12328.96</v>
      </c>
      <c r="H21" s="30">
        <v>7981.69</v>
      </c>
      <c r="I21" s="30"/>
      <c r="J21" s="30">
        <v>16380.65</v>
      </c>
      <c r="K21" s="22">
        <f t="shared" si="1"/>
        <v>3929.999999999998</v>
      </c>
      <c r="L21" s="30">
        <v>12328.96</v>
      </c>
      <c r="M21" s="31"/>
      <c r="N21" s="31"/>
      <c r="O21" s="31"/>
      <c r="P21" s="31">
        <v>16380.65</v>
      </c>
      <c r="Q21" s="31"/>
      <c r="R21" s="31">
        <v>14501.61</v>
      </c>
      <c r="S21" s="24">
        <f t="shared" si="2"/>
        <v>14208</v>
      </c>
      <c r="T21" s="22">
        <v>10495.14</v>
      </c>
    </row>
    <row r="22" spans="1:20" ht="18" customHeight="1">
      <c r="A22" s="18">
        <f t="shared" si="3"/>
        <v>20</v>
      </c>
      <c r="B22" s="19">
        <v>1407</v>
      </c>
      <c r="C22" s="20" t="s">
        <v>35</v>
      </c>
      <c r="D22" s="21">
        <v>9530.22</v>
      </c>
      <c r="E22" s="21">
        <v>32.22</v>
      </c>
      <c r="F22" s="22">
        <f t="shared" si="0"/>
        <v>9498</v>
      </c>
      <c r="G22" s="21">
        <v>11118.58</v>
      </c>
      <c r="H22" s="21">
        <v>32.22</v>
      </c>
      <c r="I22" s="21"/>
      <c r="J22" s="21">
        <v>32.8</v>
      </c>
      <c r="K22" s="22">
        <f t="shared" si="1"/>
        <v>11118</v>
      </c>
      <c r="L22" s="21">
        <v>11118.58</v>
      </c>
      <c r="M22" s="23"/>
      <c r="N22" s="23"/>
      <c r="O22" s="23"/>
      <c r="P22" s="23">
        <v>32.8</v>
      </c>
      <c r="Q22" s="23"/>
      <c r="R22" s="23">
        <v>21.38</v>
      </c>
      <c r="S22" s="24">
        <f t="shared" si="2"/>
        <v>11130</v>
      </c>
      <c r="T22" s="22">
        <v>11210.86</v>
      </c>
    </row>
    <row r="23" spans="1:20" ht="18" customHeight="1">
      <c r="A23" s="18">
        <f t="shared" si="3"/>
        <v>21</v>
      </c>
      <c r="B23" s="19">
        <v>1405</v>
      </c>
      <c r="C23" s="20" t="s">
        <v>36</v>
      </c>
      <c r="D23" s="21">
        <v>16614.11</v>
      </c>
      <c r="E23" s="21">
        <v>18.11</v>
      </c>
      <c r="F23" s="22">
        <f t="shared" si="0"/>
        <v>16596</v>
      </c>
      <c r="G23" s="21">
        <v>19383.12</v>
      </c>
      <c r="H23" s="21">
        <v>18.11</v>
      </c>
      <c r="I23" s="21"/>
      <c r="J23" s="21">
        <v>10.23</v>
      </c>
      <c r="K23" s="22">
        <f t="shared" si="1"/>
        <v>19391</v>
      </c>
      <c r="L23" s="21">
        <v>19383.12</v>
      </c>
      <c r="M23" s="23"/>
      <c r="N23" s="23"/>
      <c r="O23" s="23"/>
      <c r="P23" s="23">
        <v>10.23</v>
      </c>
      <c r="Q23" s="23"/>
      <c r="R23" s="23">
        <v>38.35</v>
      </c>
      <c r="S23" s="24">
        <f t="shared" si="2"/>
        <v>19355</v>
      </c>
      <c r="T23" s="22">
        <v>16341.48</v>
      </c>
    </row>
    <row r="24" spans="1:20" ht="18" customHeight="1">
      <c r="A24" s="18">
        <f t="shared" si="3"/>
        <v>22</v>
      </c>
      <c r="B24" s="19">
        <v>2207</v>
      </c>
      <c r="C24" s="27" t="s">
        <v>37</v>
      </c>
      <c r="D24" s="21">
        <v>26052.97</v>
      </c>
      <c r="E24" s="21">
        <v>31.97</v>
      </c>
      <c r="F24" s="22">
        <f t="shared" si="0"/>
        <v>26021</v>
      </c>
      <c r="G24" s="21">
        <v>30395.13</v>
      </c>
      <c r="H24" s="21">
        <v>31.97</v>
      </c>
      <c r="I24" s="21"/>
      <c r="J24" s="21">
        <v>26.1</v>
      </c>
      <c r="K24" s="22">
        <f t="shared" si="1"/>
        <v>30401.000000000004</v>
      </c>
      <c r="L24" s="21">
        <v>30395.13</v>
      </c>
      <c r="M24" s="23"/>
      <c r="N24" s="23"/>
      <c r="O24" s="23"/>
      <c r="P24" s="23">
        <v>26.1</v>
      </c>
      <c r="Q24" s="23"/>
      <c r="R24" s="23">
        <v>306.23</v>
      </c>
      <c r="S24" s="24">
        <f t="shared" si="2"/>
        <v>30115</v>
      </c>
      <c r="T24" s="22">
        <v>28091.38</v>
      </c>
    </row>
    <row r="25" spans="1:20" ht="18" customHeight="1">
      <c r="A25" s="18">
        <f t="shared" si="3"/>
        <v>23</v>
      </c>
      <c r="B25" s="19">
        <v>3356</v>
      </c>
      <c r="C25" s="32" t="s">
        <v>38</v>
      </c>
      <c r="D25" s="21">
        <v>9652.13</v>
      </c>
      <c r="E25" s="21">
        <v>360.13</v>
      </c>
      <c r="F25" s="22">
        <f t="shared" si="0"/>
        <v>9292</v>
      </c>
      <c r="G25" s="21">
        <v>11260.81</v>
      </c>
      <c r="H25" s="21">
        <v>360.13</v>
      </c>
      <c r="I25" s="21"/>
      <c r="J25" s="21">
        <v>0.94</v>
      </c>
      <c r="K25" s="22">
        <f t="shared" si="1"/>
        <v>11619.999999999998</v>
      </c>
      <c r="L25" s="21">
        <v>11260.81</v>
      </c>
      <c r="M25" s="23"/>
      <c r="N25" s="23"/>
      <c r="O25" s="23"/>
      <c r="P25" s="23">
        <v>0.94</v>
      </c>
      <c r="Q25" s="23"/>
      <c r="R25" s="23">
        <v>19.75</v>
      </c>
      <c r="S25" s="24">
        <f t="shared" si="2"/>
        <v>11242</v>
      </c>
      <c r="T25" s="22">
        <v>11561.66</v>
      </c>
    </row>
    <row r="26" spans="1:20" ht="18" customHeight="1">
      <c r="A26" s="18">
        <f t="shared" si="3"/>
        <v>24</v>
      </c>
      <c r="B26" s="28">
        <v>3362</v>
      </c>
      <c r="C26" s="29" t="s">
        <v>39</v>
      </c>
      <c r="D26" s="30">
        <v>9593.06</v>
      </c>
      <c r="E26" s="30">
        <v>25.06</v>
      </c>
      <c r="F26" s="22">
        <f t="shared" si="0"/>
        <v>9568</v>
      </c>
      <c r="G26" s="30">
        <v>11191.92</v>
      </c>
      <c r="H26" s="30">
        <v>25.06</v>
      </c>
      <c r="I26" s="30"/>
      <c r="J26" s="30">
        <v>12.98</v>
      </c>
      <c r="K26" s="22">
        <f t="shared" si="1"/>
        <v>11204</v>
      </c>
      <c r="L26" s="30">
        <v>11191.92</v>
      </c>
      <c r="M26" s="31"/>
      <c r="N26" s="31"/>
      <c r="O26" s="31"/>
      <c r="P26" s="31">
        <v>12.98</v>
      </c>
      <c r="Q26" s="31"/>
      <c r="R26" s="31">
        <v>38.9</v>
      </c>
      <c r="S26" s="24">
        <f t="shared" si="2"/>
        <v>11166</v>
      </c>
      <c r="T26" s="22">
        <v>0</v>
      </c>
    </row>
    <row r="27" spans="1:20" ht="18" customHeight="1">
      <c r="A27" s="18">
        <f t="shared" si="3"/>
        <v>25</v>
      </c>
      <c r="B27" s="19">
        <v>2664</v>
      </c>
      <c r="C27" s="20" t="s">
        <v>40</v>
      </c>
      <c r="D27" s="21">
        <v>16303.73</v>
      </c>
      <c r="E27" s="21">
        <v>959.73</v>
      </c>
      <c r="F27" s="22">
        <f t="shared" si="0"/>
        <v>15344</v>
      </c>
      <c r="G27" s="21">
        <v>19021.02</v>
      </c>
      <c r="H27" s="21">
        <v>959.73</v>
      </c>
      <c r="I27" s="21"/>
      <c r="J27" s="21">
        <v>12.75</v>
      </c>
      <c r="K27" s="22">
        <f t="shared" si="1"/>
        <v>19968</v>
      </c>
      <c r="L27" s="21">
        <v>19021.02</v>
      </c>
      <c r="M27" s="23"/>
      <c r="N27" s="23"/>
      <c r="O27" s="23"/>
      <c r="P27" s="23">
        <v>12.75</v>
      </c>
      <c r="Q27" s="23">
        <v>1173.6</v>
      </c>
      <c r="R27" s="23">
        <v>4.17</v>
      </c>
      <c r="S27" s="24">
        <f t="shared" si="2"/>
        <v>17856.000000000004</v>
      </c>
      <c r="T27" s="22">
        <v>16549.44</v>
      </c>
    </row>
    <row r="28" spans="1:20" ht="18" customHeight="1">
      <c r="A28" s="18">
        <f t="shared" si="3"/>
        <v>26</v>
      </c>
      <c r="B28" s="19">
        <v>3357</v>
      </c>
      <c r="C28" s="32" t="s">
        <v>41</v>
      </c>
      <c r="D28" s="21">
        <v>11047.49</v>
      </c>
      <c r="E28" s="21">
        <v>7.49</v>
      </c>
      <c r="F28" s="22">
        <f t="shared" si="0"/>
        <v>11040</v>
      </c>
      <c r="G28" s="21">
        <v>12888.75</v>
      </c>
      <c r="H28" s="21">
        <v>7.49</v>
      </c>
      <c r="I28" s="21"/>
      <c r="J28" s="21">
        <v>160.24</v>
      </c>
      <c r="K28" s="22">
        <f t="shared" si="1"/>
        <v>12736</v>
      </c>
      <c r="L28" s="21">
        <v>12888.75</v>
      </c>
      <c r="M28" s="23"/>
      <c r="N28" s="23"/>
      <c r="O28" s="23"/>
      <c r="P28" s="23">
        <v>160.24</v>
      </c>
      <c r="Q28" s="23"/>
      <c r="R28" s="23">
        <v>110.99</v>
      </c>
      <c r="S28" s="24">
        <f t="shared" si="2"/>
        <v>12938</v>
      </c>
      <c r="T28" s="22">
        <v>11736.36</v>
      </c>
    </row>
    <row r="29" spans="1:20" ht="18" customHeight="1">
      <c r="A29" s="18">
        <f t="shared" si="3"/>
        <v>27</v>
      </c>
      <c r="B29" s="19">
        <v>2874</v>
      </c>
      <c r="C29" s="20" t="s">
        <v>42</v>
      </c>
      <c r="D29" s="21">
        <v>8311.86</v>
      </c>
      <c r="E29" s="21">
        <v>18.86</v>
      </c>
      <c r="F29" s="22">
        <f t="shared" si="0"/>
        <v>8293</v>
      </c>
      <c r="G29" s="21">
        <v>9697.16</v>
      </c>
      <c r="H29" s="21">
        <v>18.86</v>
      </c>
      <c r="I29" s="21"/>
      <c r="J29" s="21">
        <v>35.02</v>
      </c>
      <c r="K29" s="22">
        <f t="shared" si="1"/>
        <v>9681</v>
      </c>
      <c r="L29" s="21">
        <v>9697.16</v>
      </c>
      <c r="M29" s="23"/>
      <c r="N29" s="23"/>
      <c r="O29" s="23"/>
      <c r="P29" s="23">
        <v>35.02</v>
      </c>
      <c r="Q29" s="23"/>
      <c r="R29" s="23">
        <v>18.18</v>
      </c>
      <c r="S29" s="24">
        <f t="shared" si="2"/>
        <v>9714</v>
      </c>
      <c r="T29" s="22">
        <v>10944.32</v>
      </c>
    </row>
    <row r="30" spans="1:20" ht="18" customHeight="1">
      <c r="A30" s="18">
        <f t="shared" si="3"/>
        <v>28</v>
      </c>
      <c r="B30" s="19">
        <v>3358</v>
      </c>
      <c r="C30" s="32" t="s">
        <v>43</v>
      </c>
      <c r="D30" s="21">
        <v>20021.32</v>
      </c>
      <c r="E30" s="21">
        <v>9101.32</v>
      </c>
      <c r="F30" s="22">
        <f t="shared" si="0"/>
        <v>10920</v>
      </c>
      <c r="G30" s="21">
        <v>23358.22</v>
      </c>
      <c r="H30" s="21">
        <v>9101.32</v>
      </c>
      <c r="I30" s="21"/>
      <c r="J30" s="21">
        <v>14881.54</v>
      </c>
      <c r="K30" s="22">
        <f t="shared" si="1"/>
        <v>17578</v>
      </c>
      <c r="L30" s="21">
        <v>23358.22</v>
      </c>
      <c r="M30" s="23"/>
      <c r="N30" s="23"/>
      <c r="O30" s="23"/>
      <c r="P30" s="23">
        <v>14881.54</v>
      </c>
      <c r="Q30" s="23"/>
      <c r="R30" s="23">
        <v>20778.76</v>
      </c>
      <c r="S30" s="24">
        <f t="shared" si="2"/>
        <v>17461.000000000004</v>
      </c>
      <c r="T30" s="22">
        <v>67589.56</v>
      </c>
    </row>
    <row r="31" spans="1:20" ht="18" customHeight="1">
      <c r="A31" s="18">
        <f t="shared" si="3"/>
        <v>29</v>
      </c>
      <c r="B31" s="19">
        <v>1414</v>
      </c>
      <c r="C31" s="20" t="s">
        <v>44</v>
      </c>
      <c r="D31" s="21">
        <v>17145.99</v>
      </c>
      <c r="E31" s="21">
        <v>23.99</v>
      </c>
      <c r="F31" s="22">
        <f t="shared" si="0"/>
        <v>17122</v>
      </c>
      <c r="G31" s="21">
        <v>20003.64</v>
      </c>
      <c r="H31" s="21">
        <v>23.99</v>
      </c>
      <c r="I31" s="21"/>
      <c r="J31" s="21">
        <v>14.63</v>
      </c>
      <c r="K31" s="22">
        <f t="shared" si="1"/>
        <v>20013</v>
      </c>
      <c r="L31" s="21">
        <v>20003.64</v>
      </c>
      <c r="M31" s="23"/>
      <c r="N31" s="23"/>
      <c r="O31" s="23"/>
      <c r="P31" s="23">
        <v>14.63</v>
      </c>
      <c r="Q31" s="23"/>
      <c r="R31" s="23">
        <v>19.27</v>
      </c>
      <c r="S31" s="24">
        <f t="shared" si="2"/>
        <v>19999</v>
      </c>
      <c r="T31" s="22">
        <v>21683.76</v>
      </c>
    </row>
    <row r="32" spans="1:20" ht="18" customHeight="1">
      <c r="A32" s="18">
        <f t="shared" si="3"/>
        <v>30</v>
      </c>
      <c r="B32" s="19">
        <v>1413</v>
      </c>
      <c r="C32" s="20" t="s">
        <v>45</v>
      </c>
      <c r="D32" s="21">
        <v>9224.2</v>
      </c>
      <c r="E32" s="21">
        <v>13.7</v>
      </c>
      <c r="F32" s="22">
        <f t="shared" si="0"/>
        <v>9210.5</v>
      </c>
      <c r="G32" s="21">
        <v>10761.56</v>
      </c>
      <c r="H32" s="21">
        <v>13.7</v>
      </c>
      <c r="I32" s="21"/>
      <c r="J32" s="21">
        <v>30.76</v>
      </c>
      <c r="K32" s="22">
        <f t="shared" si="1"/>
        <v>10744.5</v>
      </c>
      <c r="L32" s="21">
        <v>10761.56</v>
      </c>
      <c r="M32" s="23"/>
      <c r="N32" s="23"/>
      <c r="O32" s="23"/>
      <c r="P32" s="23">
        <v>30.76</v>
      </c>
      <c r="Q32" s="23"/>
      <c r="R32" s="23">
        <v>6.32</v>
      </c>
      <c r="S32" s="24">
        <f t="shared" si="2"/>
        <v>10786</v>
      </c>
      <c r="T32" s="22">
        <v>9638.1</v>
      </c>
    </row>
    <row r="33" spans="1:20" ht="18" customHeight="1">
      <c r="A33" s="18">
        <f t="shared" si="3"/>
        <v>31</v>
      </c>
      <c r="B33" s="19">
        <v>2789</v>
      </c>
      <c r="C33" s="20" t="s">
        <v>46</v>
      </c>
      <c r="D33" s="21">
        <v>10875.68</v>
      </c>
      <c r="E33" s="21">
        <v>31.68</v>
      </c>
      <c r="F33" s="22">
        <f t="shared" si="0"/>
        <v>10844</v>
      </c>
      <c r="G33" s="21">
        <v>12688.29</v>
      </c>
      <c r="H33" s="21">
        <v>31.68</v>
      </c>
      <c r="I33" s="21"/>
      <c r="J33" s="21">
        <v>3058.47</v>
      </c>
      <c r="K33" s="22">
        <f t="shared" si="1"/>
        <v>9661.500000000002</v>
      </c>
      <c r="L33" s="21">
        <v>12688.29</v>
      </c>
      <c r="M33" s="23"/>
      <c r="N33" s="23"/>
      <c r="O33" s="23"/>
      <c r="P33" s="23">
        <v>3058.47</v>
      </c>
      <c r="Q33" s="23"/>
      <c r="R33" s="23">
        <v>17.76</v>
      </c>
      <c r="S33" s="24">
        <f t="shared" si="2"/>
        <v>15729</v>
      </c>
      <c r="T33" s="22">
        <v>11002.74</v>
      </c>
    </row>
    <row r="34" spans="1:20" ht="36.75" customHeight="1">
      <c r="A34" s="18">
        <f t="shared" si="3"/>
        <v>32</v>
      </c>
      <c r="B34" s="19">
        <v>3354</v>
      </c>
      <c r="C34" s="32" t="s">
        <v>47</v>
      </c>
      <c r="D34" s="21">
        <v>20548.95</v>
      </c>
      <c r="E34" s="21">
        <v>28.95</v>
      </c>
      <c r="F34" s="22">
        <f t="shared" si="0"/>
        <v>20520</v>
      </c>
      <c r="G34" s="21">
        <v>23973.76</v>
      </c>
      <c r="H34" s="21">
        <v>28.95</v>
      </c>
      <c r="I34" s="21"/>
      <c r="J34" s="21">
        <v>32.71</v>
      </c>
      <c r="K34" s="22">
        <f t="shared" si="1"/>
        <v>23970</v>
      </c>
      <c r="L34" s="21">
        <v>23973.76</v>
      </c>
      <c r="M34" s="23"/>
      <c r="N34" s="23"/>
      <c r="O34" s="23"/>
      <c r="P34" s="23">
        <v>32.71</v>
      </c>
      <c r="Q34" s="23"/>
      <c r="R34" s="23">
        <v>36.47</v>
      </c>
      <c r="S34" s="24">
        <f t="shared" si="2"/>
        <v>23969.999999999996</v>
      </c>
      <c r="T34" s="22">
        <v>22884.21</v>
      </c>
    </row>
    <row r="35" spans="1:20" ht="18" customHeight="1">
      <c r="A35" s="18">
        <f t="shared" si="3"/>
        <v>33</v>
      </c>
      <c r="B35" s="19">
        <v>1926</v>
      </c>
      <c r="C35" s="27" t="s">
        <v>48</v>
      </c>
      <c r="D35" s="21">
        <v>11730.12</v>
      </c>
      <c r="E35" s="21">
        <v>12.12</v>
      </c>
      <c r="F35" s="22">
        <f t="shared" si="0"/>
        <v>11718</v>
      </c>
      <c r="G35" s="21">
        <v>13685.14</v>
      </c>
      <c r="H35" s="21">
        <v>12.12</v>
      </c>
      <c r="I35" s="21"/>
      <c r="J35" s="21">
        <v>33.26</v>
      </c>
      <c r="K35" s="22">
        <f t="shared" si="1"/>
        <v>13664</v>
      </c>
      <c r="L35" s="21">
        <v>13685.14</v>
      </c>
      <c r="M35" s="23"/>
      <c r="N35" s="23"/>
      <c r="O35" s="23"/>
      <c r="P35" s="23">
        <v>33.26</v>
      </c>
      <c r="Q35" s="23"/>
      <c r="R35" s="23">
        <v>26.4</v>
      </c>
      <c r="S35" s="24">
        <f t="shared" si="2"/>
        <v>13692</v>
      </c>
      <c r="T35" s="22">
        <v>12639.68</v>
      </c>
    </row>
    <row r="36" spans="1:20" ht="18" customHeight="1">
      <c r="A36" s="18">
        <f t="shared" si="3"/>
        <v>34</v>
      </c>
      <c r="B36" s="19">
        <v>2662</v>
      </c>
      <c r="C36" s="20" t="s">
        <v>49</v>
      </c>
      <c r="D36" s="21">
        <v>18450.36</v>
      </c>
      <c r="E36" s="21">
        <v>12.36</v>
      </c>
      <c r="F36" s="22">
        <f t="shared" si="0"/>
        <v>18438</v>
      </c>
      <c r="G36" s="21">
        <v>21525.41</v>
      </c>
      <c r="H36" s="21">
        <v>12.36</v>
      </c>
      <c r="I36" s="21"/>
      <c r="J36" s="21">
        <v>27.77</v>
      </c>
      <c r="K36" s="22">
        <f t="shared" si="1"/>
        <v>21510</v>
      </c>
      <c r="L36" s="21">
        <v>21525.41</v>
      </c>
      <c r="M36" s="23"/>
      <c r="N36" s="23"/>
      <c r="O36" s="23"/>
      <c r="P36" s="23">
        <v>27.77</v>
      </c>
      <c r="Q36" s="23"/>
      <c r="R36" s="23">
        <v>1.18</v>
      </c>
      <c r="S36" s="24">
        <f t="shared" si="2"/>
        <v>21552</v>
      </c>
      <c r="T36" s="22">
        <v>8960.12</v>
      </c>
    </row>
    <row r="37" spans="1:20" ht="18" customHeight="1">
      <c r="A37" s="18">
        <f t="shared" si="3"/>
        <v>35</v>
      </c>
      <c r="B37" s="33">
        <v>3363</v>
      </c>
      <c r="C37" s="20" t="s">
        <v>50</v>
      </c>
      <c r="D37" s="30">
        <v>6811.32</v>
      </c>
      <c r="E37" s="30">
        <v>21.32</v>
      </c>
      <c r="F37" s="22">
        <f t="shared" si="0"/>
        <v>6790</v>
      </c>
      <c r="G37" s="30">
        <v>7946.53</v>
      </c>
      <c r="H37" s="30">
        <v>21.32</v>
      </c>
      <c r="I37" s="30"/>
      <c r="J37" s="30">
        <v>8.35</v>
      </c>
      <c r="K37" s="22">
        <f t="shared" si="1"/>
        <v>7959.499999999999</v>
      </c>
      <c r="L37" s="30">
        <v>7946.53</v>
      </c>
      <c r="M37" s="31"/>
      <c r="N37" s="31"/>
      <c r="O37" s="31"/>
      <c r="P37" s="31">
        <v>8.35</v>
      </c>
      <c r="Q37" s="31"/>
      <c r="R37" s="31">
        <v>16.88</v>
      </c>
      <c r="S37" s="24">
        <f t="shared" si="2"/>
        <v>7938</v>
      </c>
      <c r="T37" s="22">
        <v>9763.51</v>
      </c>
    </row>
    <row r="38" spans="1:20" ht="24" customHeight="1" thickBot="1">
      <c r="A38" s="37" t="s">
        <v>51</v>
      </c>
      <c r="B38" s="38"/>
      <c r="C38" s="39"/>
      <c r="D38" s="40">
        <f aca="true" t="shared" si="4" ref="D38:T38">SUM(D3:D37)</f>
        <v>478800.02</v>
      </c>
      <c r="E38" s="40">
        <f t="shared" si="4"/>
        <v>22705.02</v>
      </c>
      <c r="F38" s="40">
        <f>SUM(F3:F37)</f>
        <v>456095</v>
      </c>
      <c r="G38" s="40">
        <f t="shared" si="4"/>
        <v>558599.99</v>
      </c>
      <c r="H38" s="40">
        <f t="shared" si="4"/>
        <v>22327.879999999997</v>
      </c>
      <c r="I38" s="40">
        <f t="shared" si="4"/>
        <v>3213.46</v>
      </c>
      <c r="J38" s="40">
        <f t="shared" si="4"/>
        <v>39966.409999999996</v>
      </c>
      <c r="K38" s="40">
        <f t="shared" si="4"/>
        <v>537748</v>
      </c>
      <c r="L38" s="40">
        <f t="shared" si="4"/>
        <v>558599.99</v>
      </c>
      <c r="M38" s="40">
        <f t="shared" si="4"/>
        <v>9576.37</v>
      </c>
      <c r="N38" s="40">
        <f t="shared" si="4"/>
        <v>2583.73</v>
      </c>
      <c r="O38" s="40">
        <f t="shared" si="4"/>
        <v>9576.37</v>
      </c>
      <c r="P38" s="40">
        <f t="shared" si="4"/>
        <v>39966.409999999996</v>
      </c>
      <c r="Q38" s="40">
        <f t="shared" si="4"/>
        <v>1173.6</v>
      </c>
      <c r="R38" s="40">
        <f t="shared" si="4"/>
        <v>39864.57</v>
      </c>
      <c r="S38" s="40">
        <f t="shared" si="4"/>
        <v>554944.5</v>
      </c>
      <c r="T38" s="40">
        <f t="shared" si="4"/>
        <v>597059.39</v>
      </c>
    </row>
    <row r="39" ht="12.75">
      <c r="B39" s="42"/>
    </row>
    <row r="40" spans="1:6" s="26" customFormat="1" ht="12.75">
      <c r="A40" s="45"/>
      <c r="B40" s="46"/>
      <c r="C40" s="47"/>
      <c r="D40" s="48"/>
      <c r="E40" s="48"/>
      <c r="F40" s="48"/>
    </row>
    <row r="41" spans="1:6" s="26" customFormat="1" ht="12.75">
      <c r="A41" s="45"/>
      <c r="B41" s="46"/>
      <c r="C41" s="47"/>
      <c r="D41" s="48"/>
      <c r="E41" s="48"/>
      <c r="F41" s="48"/>
    </row>
    <row r="42" ht="12.75">
      <c r="B42" s="42"/>
    </row>
    <row r="43" spans="2:9" ht="12.75">
      <c r="B43" s="42"/>
      <c r="I43" s="26"/>
    </row>
    <row r="44" spans="2:9" ht="12.75">
      <c r="B44" s="42"/>
      <c r="I44" s="26"/>
    </row>
    <row r="45" ht="12.75">
      <c r="B45" s="42"/>
    </row>
    <row r="46" ht="12.75">
      <c r="B46" s="42"/>
    </row>
    <row r="47" ht="12.75">
      <c r="B47" s="42"/>
    </row>
    <row r="48" ht="12.75">
      <c r="B48" s="42"/>
    </row>
    <row r="49" ht="12.75">
      <c r="B49" s="42"/>
    </row>
    <row r="50" ht="12.75">
      <c r="B50" s="42"/>
    </row>
    <row r="51" ht="12.75">
      <c r="B51" s="42"/>
    </row>
    <row r="52" ht="12.75">
      <c r="B52" s="42"/>
    </row>
    <row r="53" ht="12.75">
      <c r="B53" s="42"/>
    </row>
    <row r="54" ht="12.75">
      <c r="B54" s="42"/>
    </row>
    <row r="55" ht="12.75">
      <c r="B55" s="42"/>
    </row>
    <row r="56" ht="12.75">
      <c r="B56" s="42"/>
    </row>
    <row r="57" ht="12.75">
      <c r="B57" s="42"/>
    </row>
    <row r="58" ht="12.75">
      <c r="B58" s="42"/>
    </row>
    <row r="59" ht="12.75">
      <c r="B59" s="42"/>
    </row>
    <row r="60" ht="12.75">
      <c r="B60" s="42"/>
    </row>
    <row r="61" ht="12.75">
      <c r="B61" s="42"/>
    </row>
    <row r="62" ht="12.75">
      <c r="B62" s="42"/>
    </row>
    <row r="63" ht="12.75">
      <c r="B63" s="42"/>
    </row>
    <row r="64" ht="12.75">
      <c r="B64" s="42"/>
    </row>
    <row r="65" ht="12.75">
      <c r="B65" s="42"/>
    </row>
    <row r="66" ht="12.75">
      <c r="B66" s="42"/>
    </row>
    <row r="67" ht="12.75">
      <c r="B67" s="42"/>
    </row>
    <row r="68" ht="12.75">
      <c r="B68" s="42"/>
    </row>
    <row r="69" ht="12.75">
      <c r="B69" s="42"/>
    </row>
    <row r="70" ht="12.75">
      <c r="B70" s="42"/>
    </row>
    <row r="71" ht="12.75">
      <c r="B71" s="42"/>
    </row>
    <row r="72" ht="12.75">
      <c r="B72" s="42"/>
    </row>
    <row r="73" ht="12.75">
      <c r="B73" s="42"/>
    </row>
    <row r="74" ht="12.75">
      <c r="B74" s="42"/>
    </row>
    <row r="75" ht="12.75">
      <c r="B75" s="42"/>
    </row>
    <row r="76" ht="12.75">
      <c r="B76" s="42"/>
    </row>
    <row r="77" ht="12.75">
      <c r="B77" s="42"/>
    </row>
    <row r="78" ht="12.75">
      <c r="B78" s="42"/>
    </row>
    <row r="79" ht="12.75">
      <c r="B79" s="42"/>
    </row>
    <row r="80" ht="12.75">
      <c r="B80" s="42"/>
    </row>
    <row r="81" ht="12.75">
      <c r="B81" s="42"/>
    </row>
    <row r="82" ht="12.75">
      <c r="B82" s="42"/>
    </row>
    <row r="83" ht="12.75">
      <c r="B83" s="42"/>
    </row>
    <row r="84" ht="12.75">
      <c r="B84" s="42"/>
    </row>
    <row r="85" ht="12.75">
      <c r="B85" s="42"/>
    </row>
    <row r="86" ht="12.75">
      <c r="B86" s="42"/>
    </row>
    <row r="87" ht="12.75">
      <c r="B87" s="42"/>
    </row>
    <row r="88" ht="12.75">
      <c r="B88" s="42"/>
    </row>
    <row r="89" ht="12.75">
      <c r="B89" s="42"/>
    </row>
    <row r="90" ht="12.75">
      <c r="B90" s="42"/>
    </row>
    <row r="91" ht="12.75">
      <c r="B91" s="42"/>
    </row>
    <row r="92" ht="12.75">
      <c r="B92" s="42"/>
    </row>
    <row r="93" ht="12.75">
      <c r="B93" s="42"/>
    </row>
    <row r="94" ht="12.75">
      <c r="B94" s="42"/>
    </row>
    <row r="95" ht="12.75">
      <c r="B95" s="42"/>
    </row>
    <row r="96" ht="12.75">
      <c r="B96" s="42"/>
    </row>
    <row r="97" ht="12.75">
      <c r="B97" s="42"/>
    </row>
    <row r="98" ht="12.75">
      <c r="B98" s="42"/>
    </row>
  </sheetData>
  <mergeCells count="21">
    <mergeCell ref="A38:C38"/>
    <mergeCell ref="T1:T2"/>
    <mergeCell ref="Q1:Q2"/>
    <mergeCell ref="R1:R2"/>
    <mergeCell ref="S1:S2"/>
    <mergeCell ref="M1:M2"/>
    <mergeCell ref="N1:N2"/>
    <mergeCell ref="O1:O2"/>
    <mergeCell ref="P1:P2"/>
    <mergeCell ref="I1:I2"/>
    <mergeCell ref="J1:J2"/>
    <mergeCell ref="K1:K2"/>
    <mergeCell ref="L1:L2"/>
    <mergeCell ref="E1:E2"/>
    <mergeCell ref="F1:F2"/>
    <mergeCell ref="G1:G2"/>
    <mergeCell ref="H1:H2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irina.gherghel</dc:creator>
  <cp:keywords/>
  <dc:description/>
  <cp:lastModifiedBy>irina.gherghel</cp:lastModifiedBy>
  <dcterms:created xsi:type="dcterms:W3CDTF">2017-08-29T12:16:09Z</dcterms:created>
  <dcterms:modified xsi:type="dcterms:W3CDTF">2017-08-29T12:17:55Z</dcterms:modified>
  <cp:category/>
  <cp:version/>
  <cp:contentType/>
  <cp:contentStatus/>
</cp:coreProperties>
</file>